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P:\Communications\_Projets COMM\_FINANCES\Droits de mutation\"/>
    </mc:Choice>
  </mc:AlternateContent>
  <xr:revisionPtr revIDLastSave="0" documentId="13_ncr:1_{66325237-F818-4C1E-BECD-594B3BB4E2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1" l="1"/>
  <c r="H16" i="1" s="1"/>
  <c r="H23" i="1" s="1"/>
  <c r="H19" i="1" l="1"/>
  <c r="H21" i="1"/>
  <c r="H25" i="1"/>
  <c r="H27" i="1" l="1"/>
</calcChain>
</file>

<file path=xl/sharedStrings.xml><?xml version="1.0" encoding="utf-8"?>
<sst xmlns="http://schemas.openxmlformats.org/spreadsheetml/2006/main" count="30" uniqueCount="29">
  <si>
    <t>Feuille de calcul des droits de mutation</t>
  </si>
  <si>
    <t>Cette feuille de calcul est disponible à titre indicatif seulement.</t>
  </si>
  <si>
    <t>(accéder au rôle d'évaluation)</t>
  </si>
  <si>
    <t>A</t>
  </si>
  <si>
    <t>D</t>
  </si>
  <si>
    <t>E</t>
  </si>
  <si>
    <t>N.B.:  Aucun droit de mutation à payer si le montant de la base d'imposition
est inférieur à 5 000.00$</t>
  </si>
  <si>
    <t>F</t>
  </si>
  <si>
    <t>G</t>
  </si>
  <si>
    <t>H</t>
  </si>
  <si>
    <t>I</t>
  </si>
  <si>
    <t>L</t>
  </si>
  <si>
    <t>X</t>
  </si>
  <si>
    <t>=</t>
  </si>
  <si>
    <t>B</t>
  </si>
  <si>
    <t>C</t>
  </si>
  <si>
    <t>Base d'imposition : multiplier A par B</t>
  </si>
  <si>
    <t>Facteur comparatif</t>
  </si>
  <si>
    <t>Valeur au rôle d'évaluation</t>
  </si>
  <si>
    <t>Prix de vente / contrepartie</t>
  </si>
  <si>
    <t>Montant servant au calcul</t>
  </si>
  <si>
    <t>(le plus élevé de C et D)</t>
  </si>
  <si>
    <t>Total</t>
  </si>
  <si>
    <t>Somme de F, G, H, I, J et K</t>
  </si>
  <si>
    <t>Compléter les cellules en gris</t>
  </si>
  <si>
    <t>sur la tranche qui excède 500 000,01$</t>
  </si>
  <si>
    <t>sur la tranche de 1,00$ à 58 900,00$</t>
  </si>
  <si>
    <t>sur la tranche de 58 900,01$ à 294 600,00$</t>
  </si>
  <si>
    <t>sur la tranche de 294 600,01$ à 500 000,00$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</si>
</sst>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)\ _$_ ;_ * \(#,##0.00\)\ _$_ ;_ * &quot;-&quot;??_)\ _$_ ;_ @_ "/>
    <numFmt numFmtId="165" formatCode="0.0%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 wrapText="1"/>
    </xf>
    <xf numFmtId="0" fontId="2" fillId="0" borderId="0" xfId="0" applyFont="1"/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4" fontId="0" fillId="0" borderId="0" xfId="1" applyFont="1"/>
    <xf numFmtId="164" fontId="0" fillId="0" borderId="1" xfId="1" applyFont="1" applyBorder="1"/>
    <xf numFmtId="164" fontId="2" fillId="0" borderId="2" xfId="1" applyFont="1" applyBorder="1"/>
    <xf numFmtId="0" fontId="3" fillId="0" borderId="0" xfId="0" applyFont="1"/>
    <xf numFmtId="0" fontId="4" fillId="0" borderId="0" xfId="2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2" applyAlignment="1">
      <alignment horizontal="center"/>
    </xf>
    <xf numFmtId="0" fontId="2" fillId="0" borderId="0" xfId="0" quotePrefix="1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165" fontId="0" fillId="0" borderId="0" xfId="0" applyNumberFormat="1"/>
    <xf numFmtId="165" fontId="2" fillId="0" borderId="0" xfId="0" applyNumberFormat="1" applyFont="1" applyAlignment="1">
      <alignment horizontal="right"/>
    </xf>
    <xf numFmtId="165" fontId="2" fillId="0" borderId="0" xfId="0" applyNumberFormat="1" applyFont="1"/>
    <xf numFmtId="164" fontId="0" fillId="2" borderId="0" xfId="1" applyFont="1" applyFill="1" applyProtection="1">
      <protection locked="0"/>
    </xf>
    <xf numFmtId="0" fontId="2" fillId="0" borderId="0" xfId="0" applyFont="1" applyAlignment="1">
      <alignment horizontal="center" wrapText="1"/>
    </xf>
    <xf numFmtId="0" fontId="0" fillId="2" borderId="0" xfId="0" applyFill="1" applyAlignment="1">
      <alignment horizontal="center"/>
    </xf>
    <xf numFmtId="0" fontId="4" fillId="0" borderId="0" xfId="2" applyAlignment="1">
      <alignment horizontal="left"/>
    </xf>
  </cellXfs>
  <cellStyles count="3">
    <cellStyle name="Lien hypertexte" xfId="2" builtinId="8"/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ille.waterloo.qc.ca/taxe-fonciere-connect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zoomScaleNormal="100" workbookViewId="0">
      <selection activeCell="H14" sqref="H14"/>
    </sheetView>
  </sheetViews>
  <sheetFormatPr baseColWidth="10" defaultRowHeight="15.75" x14ac:dyDescent="0.25"/>
  <cols>
    <col min="4" max="4" width="17.625" customWidth="1"/>
    <col min="5" max="5" width="6.125" style="18" customWidth="1"/>
    <col min="6" max="6" width="4.125" customWidth="1"/>
    <col min="7" max="7" width="4.125" style="11" customWidth="1"/>
    <col min="8" max="8" width="19.125" style="5" bestFit="1" customWidth="1"/>
  </cols>
  <sheetData>
    <row r="1" spans="1:8" ht="21" x14ac:dyDescent="0.35">
      <c r="A1" s="8" t="s">
        <v>0</v>
      </c>
    </row>
    <row r="2" spans="1:8" x14ac:dyDescent="0.25">
      <c r="A2" s="2"/>
    </row>
    <row r="3" spans="1:8" x14ac:dyDescent="0.25">
      <c r="A3" s="2" t="s">
        <v>1</v>
      </c>
    </row>
    <row r="4" spans="1:8" x14ac:dyDescent="0.25">
      <c r="A4" s="2"/>
    </row>
    <row r="5" spans="1:8" x14ac:dyDescent="0.25">
      <c r="A5" s="2"/>
      <c r="B5" s="23" t="s">
        <v>24</v>
      </c>
      <c r="C5" s="23"/>
      <c r="D5" s="23"/>
    </row>
    <row r="6" spans="1:8" ht="7.5" customHeight="1" x14ac:dyDescent="0.25">
      <c r="A6" s="2"/>
    </row>
    <row r="7" spans="1:8" x14ac:dyDescent="0.25">
      <c r="A7" s="2"/>
      <c r="B7" s="15" t="s">
        <v>18</v>
      </c>
      <c r="F7" s="4"/>
      <c r="G7" s="10" t="s">
        <v>3</v>
      </c>
      <c r="H7" s="21"/>
    </row>
    <row r="8" spans="1:8" x14ac:dyDescent="0.25">
      <c r="A8" s="2"/>
      <c r="B8" s="24" t="s">
        <v>2</v>
      </c>
      <c r="C8" s="24"/>
      <c r="D8" s="24"/>
      <c r="F8" s="9"/>
      <c r="G8" s="12"/>
    </row>
    <row r="9" spans="1:8" ht="7.5" customHeight="1" x14ac:dyDescent="0.25">
      <c r="A9" s="2"/>
    </row>
    <row r="10" spans="1:8" x14ac:dyDescent="0.25">
      <c r="A10" s="2"/>
      <c r="B10" s="15" t="s">
        <v>17</v>
      </c>
      <c r="F10" s="10" t="s">
        <v>12</v>
      </c>
      <c r="G10" s="10" t="s">
        <v>14</v>
      </c>
      <c r="H10" s="5">
        <v>1</v>
      </c>
    </row>
    <row r="11" spans="1:8" ht="7.5" customHeight="1" x14ac:dyDescent="0.25">
      <c r="A11" s="2"/>
    </row>
    <row r="12" spans="1:8" x14ac:dyDescent="0.25">
      <c r="A12" s="2"/>
      <c r="B12" s="15" t="s">
        <v>16</v>
      </c>
      <c r="F12" s="10" t="s">
        <v>13</v>
      </c>
      <c r="G12" s="13" t="s">
        <v>15</v>
      </c>
      <c r="H12" s="5">
        <f>H7*H10</f>
        <v>0</v>
      </c>
    </row>
    <row r="13" spans="1:8" ht="7.5" customHeight="1" x14ac:dyDescent="0.25"/>
    <row r="14" spans="1:8" x14ac:dyDescent="0.25">
      <c r="B14" s="15" t="s">
        <v>19</v>
      </c>
      <c r="F14" s="4"/>
      <c r="G14" s="10" t="s">
        <v>4</v>
      </c>
      <c r="H14" s="21"/>
    </row>
    <row r="15" spans="1:8" ht="7.5" customHeight="1" x14ac:dyDescent="0.25"/>
    <row r="16" spans="1:8" x14ac:dyDescent="0.25">
      <c r="B16" s="16" t="s">
        <v>20</v>
      </c>
      <c r="F16" s="3"/>
      <c r="G16" s="14" t="s">
        <v>5</v>
      </c>
      <c r="H16" s="5">
        <f>IF(H12&gt;H14,H12,H14)</f>
        <v>0</v>
      </c>
    </row>
    <row r="17" spans="1:11" x14ac:dyDescent="0.25">
      <c r="A17" s="16"/>
      <c r="B17" s="17" t="s">
        <v>21</v>
      </c>
      <c r="F17" s="3"/>
      <c r="G17" s="14"/>
    </row>
    <row r="18" spans="1:11" ht="7.5" customHeight="1" x14ac:dyDescent="0.25"/>
    <row r="19" spans="1:11" x14ac:dyDescent="0.25">
      <c r="B19" s="15" t="s">
        <v>26</v>
      </c>
      <c r="E19" s="19">
        <v>5.0000000000000001E-3</v>
      </c>
      <c r="F19" s="4"/>
      <c r="G19" s="10" t="s">
        <v>7</v>
      </c>
      <c r="H19" s="5">
        <f>IF(H16&gt;58900,58900*0.005,H16*0.5%)</f>
        <v>0</v>
      </c>
    </row>
    <row r="20" spans="1:11" ht="7.5" customHeight="1" x14ac:dyDescent="0.25">
      <c r="D20" s="4"/>
      <c r="E20" s="19"/>
      <c r="F20" s="4"/>
      <c r="G20" s="10"/>
    </row>
    <row r="21" spans="1:11" x14ac:dyDescent="0.25">
      <c r="B21" s="15" t="s">
        <v>27</v>
      </c>
      <c r="E21" s="19">
        <v>0.01</v>
      </c>
      <c r="F21" s="4"/>
      <c r="G21" s="10" t="s">
        <v>8</v>
      </c>
      <c r="H21" s="5">
        <f>IF(H16&lt;58900,0,IF(H16&lt;=294600+AND(H16&gt;58900),(H16-58900)*1%,IF(H16&gt;294600,2357)))</f>
        <v>0</v>
      </c>
    </row>
    <row r="22" spans="1:11" ht="7.5" customHeight="1" x14ac:dyDescent="0.25">
      <c r="D22" s="4"/>
      <c r="E22" s="19"/>
      <c r="F22" s="4"/>
      <c r="G22" s="10"/>
    </row>
    <row r="23" spans="1:11" x14ac:dyDescent="0.25">
      <c r="B23" s="15" t="s">
        <v>28</v>
      </c>
      <c r="E23" s="19">
        <v>1.4999999999999999E-2</v>
      </c>
      <c r="F23" s="4"/>
      <c r="G23" s="10" t="s">
        <v>9</v>
      </c>
      <c r="H23" s="5">
        <f>IF(H16&lt;294600,0,IF(H16&lt;=500000+AND(H16&gt;294600),(H16-294600)*1.5%,IF(H16&gt;500000,3081)))</f>
        <v>0</v>
      </c>
    </row>
    <row r="24" spans="1:11" ht="7.5" customHeight="1" x14ac:dyDescent="0.25">
      <c r="D24" s="4"/>
      <c r="E24" s="19"/>
      <c r="F24" s="4"/>
      <c r="G24" s="10"/>
    </row>
    <row r="25" spans="1:11" x14ac:dyDescent="0.25">
      <c r="B25" s="15" t="s">
        <v>25</v>
      </c>
      <c r="E25" s="19">
        <v>0.03</v>
      </c>
      <c r="F25" s="4"/>
      <c r="G25" s="10" t="s">
        <v>10</v>
      </c>
      <c r="H25" s="5">
        <f>IF(H16&gt;500000,(H16-500000)*3%,0)</f>
        <v>0</v>
      </c>
    </row>
    <row r="26" spans="1:11" ht="7.5" customHeight="1" x14ac:dyDescent="0.25">
      <c r="D26" s="2"/>
      <c r="E26" s="20"/>
      <c r="F26" s="2"/>
      <c r="G26" s="10"/>
      <c r="H26" s="6"/>
    </row>
    <row r="27" spans="1:11" ht="16.5" thickBot="1" x14ac:dyDescent="0.3">
      <c r="B27" s="2" t="s">
        <v>23</v>
      </c>
      <c r="D27" s="4"/>
      <c r="E27" s="19" t="s">
        <v>22</v>
      </c>
      <c r="F27" s="10" t="s">
        <v>13</v>
      </c>
      <c r="G27" s="10" t="s">
        <v>11</v>
      </c>
      <c r="H27" s="7">
        <f>SUM(H19:H26)</f>
        <v>0</v>
      </c>
    </row>
    <row r="28" spans="1:11" ht="16.5" thickTop="1" x14ac:dyDescent="0.25"/>
    <row r="30" spans="1:11" ht="30.75" customHeight="1" x14ac:dyDescent="0.25">
      <c r="A30" s="22" t="s">
        <v>6</v>
      </c>
      <c r="B30" s="22"/>
      <c r="C30" s="22"/>
      <c r="D30" s="22"/>
      <c r="E30" s="22"/>
      <c r="F30" s="22"/>
      <c r="G30" s="22"/>
      <c r="H30" s="22"/>
      <c r="I30" s="22"/>
      <c r="J30" s="22"/>
      <c r="K30" s="1"/>
    </row>
  </sheetData>
  <sheetProtection algorithmName="SHA-512" hashValue="qM0xHB4bhblM/SI+595iudcTDZAdPQTBD6IbS3S/Mle7JhqwPOVA6v7KFBANBOdgi/7V7E60F6D1opqSalmnuA==" saltValue="dykjusiIiqe9tzdTNAoEnA==" spinCount="100000" sheet="1" selectLockedCells="1"/>
  <mergeCells count="3">
    <mergeCell ref="A30:J30"/>
    <mergeCell ref="B5:D5"/>
    <mergeCell ref="B8:D8"/>
  </mergeCells>
  <hyperlinks>
    <hyperlink ref="B8" r:id="rId1" xr:uid="{FCE02C0A-BD76-4A85-9434-FFAE837C5442}"/>
  </hyperlinks>
  <pageMargins left="0.7" right="0.7" top="0.75" bottom="0.75" header="0.3" footer="0.3"/>
  <pageSetup scale="82" orientation="portrait" r:id="rId2"/>
  <headerFooter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Cabana</dc:creator>
  <cp:lastModifiedBy>Marilynn Guay Racicot</cp:lastModifiedBy>
  <cp:lastPrinted>2020-11-11T22:23:01Z</cp:lastPrinted>
  <dcterms:created xsi:type="dcterms:W3CDTF">2016-08-31T13:15:20Z</dcterms:created>
  <dcterms:modified xsi:type="dcterms:W3CDTF">2025-01-09T15:01:31Z</dcterms:modified>
</cp:coreProperties>
</file>